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905" windowWidth="19440" windowHeight="6195"/>
  </bookViews>
  <sheets>
    <sheet name="дох" sheetId="1" r:id="rId1"/>
    <sheet name="Лист1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E26" i="1" l="1"/>
  <c r="E25" i="1"/>
  <c r="E24" i="1"/>
  <c r="E23" i="1"/>
  <c r="E22" i="1"/>
  <c r="E21" i="1"/>
  <c r="E20" i="1"/>
  <c r="E18" i="1"/>
  <c r="E17" i="1"/>
  <c r="E14" i="1"/>
  <c r="E13" i="1" s="1"/>
  <c r="E12" i="1"/>
  <c r="E11" i="1" s="1"/>
  <c r="E10" i="1"/>
  <c r="E9" i="1" s="1"/>
  <c r="D19" i="1"/>
  <c r="D16" i="1"/>
  <c r="D13" i="1"/>
  <c r="D11" i="1"/>
  <c r="D9" i="1"/>
  <c r="E16" i="1" l="1"/>
  <c r="E8" i="1" s="1"/>
  <c r="E19" i="1"/>
  <c r="D8" i="1"/>
  <c r="D7" i="1" s="1"/>
  <c r="D6" i="1" s="1"/>
  <c r="C28" i="1"/>
  <c r="E7" i="1" l="1"/>
  <c r="E6" i="1" s="1"/>
  <c r="C19" i="1"/>
  <c r="C16" i="1"/>
  <c r="C13" i="1"/>
  <c r="C11" i="1"/>
  <c r="C9" i="1"/>
  <c r="C8" i="1" l="1"/>
  <c r="C7" i="1" l="1"/>
  <c r="C6" i="1" s="1"/>
  <c r="C29" i="1" l="1"/>
</calcChain>
</file>

<file path=xl/sharedStrings.xml><?xml version="1.0" encoding="utf-8"?>
<sst xmlns="http://schemas.openxmlformats.org/spreadsheetml/2006/main" count="48" uniqueCount="48">
  <si>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</si>
  <si>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</si>
  <si>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</si>
  <si>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</si>
  <si>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</si>
  <si>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</si>
  <si>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</si>
  <si>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</si>
  <si>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</si>
  <si>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</si>
  <si>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</si>
  <si>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</si>
  <si>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</si>
  <si>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</si>
  <si>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</si>
  <si>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</si>
  <si>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</si>
  <si>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</si>
  <si>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</si>
  <si>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</si>
  <si>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</si>
  <si>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</si>
  <si>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</si>
  <si>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</si>
  <si>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</si>
  <si>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</si>
  <si>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</si>
  <si>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</si>
  <si>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</si>
  <si>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</si>
  <si>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</si>
  <si>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</si>
  <si>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</si>
  <si>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</si>
  <si>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</si>
  <si>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</si>
  <si>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</si>
  <si>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</si>
  <si>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</si>
  <si>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</si>
  <si>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</si>
  <si>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>(рублей)</t>
  </si>
  <si>
    <t xml:space="preserve"> ПОСТУПЛЕНИЯ ДОХОДОВ БЮДЖЕТА ПО КОДАМ КЛАССИФИКАЦИИ ДОХОДОВ БЮДЖЕТОВ БЮДЖЕТНОЙ СИСТЕМЫ РОССИЙСКОЙ ФЕДЕРАЦИИ НА 2024 ГОД </t>
  </si>
  <si>
    <t xml:space="preserve">Приложение № 1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бюджете муниципального образования городское  поселение «Город Малоярославец» на 2024 год и на плановый период 2025 и 2026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25 декабря 2023 года № 347      </t>
  </si>
  <si>
    <t>Поправки                                                                        ( + / - )</t>
  </si>
  <si>
    <t xml:space="preserve">План  с учетом поправок на 2024 год </t>
  </si>
  <si>
    <t xml:space="preserve">План                                          на 2024 год </t>
  </si>
  <si>
    <t xml:space="preserve">Приложение № 1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внесении изменений и дополнений в бюджет муниципального образования городское  поселение «Город Малоярославец» на 2024 год                                                                             и на плановый период 2025 и 2026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26.09.2024 год №412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</si>
</sst>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9"/>
      <color rgb="FF000000"/>
      <name val="Cambria"/>
      <family val="2"/>
    </font>
    <font>
      <b/>
      <sz val="6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color rgb="FF000000"/>
      <name val="Cambria"/>
      <family val="1"/>
      <charset val="204"/>
    </font>
    <font>
      <sz val="8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  <font>
      <sz val="7"/>
      <color rgb="FF000000"/>
      <name val="Cambria"/>
      <family val="1"/>
      <charset val="204"/>
    </font>
    <font>
      <sz val="10"/>
      <color rgb="FF000000"/>
      <name val="Cambria"/>
      <family val="1"/>
      <charset val="204"/>
    </font>
    <font>
      <b/>
      <sz val="12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b/>
      <sz val="11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86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" fontId="10" fillId="0" borderId="3">
      <alignment horizontal="center" vertical="center" shrinkToFit="1"/>
    </xf>
    <xf numFmtId="0" fontId="14" fillId="0" borderId="0"/>
    <xf numFmtId="0" fontId="15" fillId="0" borderId="0">
      <alignment horizontal="center" vertical="center"/>
    </xf>
    <xf numFmtId="0" fontId="15" fillId="0" borderId="0">
      <alignment vertical="center"/>
    </xf>
    <xf numFmtId="0" fontId="16" fillId="0" borderId="0">
      <alignment vertical="center" wrapText="1"/>
    </xf>
    <xf numFmtId="49" fontId="16" fillId="0" borderId="0">
      <alignment vertical="center" wrapText="1"/>
    </xf>
    <xf numFmtId="0" fontId="16" fillId="0" borderId="0">
      <alignment vertical="center"/>
    </xf>
    <xf numFmtId="0" fontId="16" fillId="0" borderId="0">
      <alignment horizontal="right" vertical="center"/>
    </xf>
    <xf numFmtId="0" fontId="17" fillId="0" borderId="0">
      <alignment vertical="center"/>
    </xf>
    <xf numFmtId="0" fontId="18" fillId="0" borderId="0">
      <alignment vertical="center" wrapText="1"/>
    </xf>
    <xf numFmtId="0" fontId="18" fillId="0" borderId="0">
      <alignment horizontal="right" vertical="center" wrapText="1"/>
    </xf>
    <xf numFmtId="0" fontId="19" fillId="0" borderId="0"/>
    <xf numFmtId="0" fontId="18" fillId="0" borderId="0">
      <alignment horizontal="right"/>
    </xf>
    <xf numFmtId="0" fontId="19" fillId="0" borderId="0">
      <alignment horizontal="center"/>
    </xf>
    <xf numFmtId="0" fontId="18" fillId="0" borderId="0">
      <alignment horizontal="right" vertical="center"/>
    </xf>
    <xf numFmtId="0" fontId="20" fillId="0" borderId="0">
      <alignment horizontal="center" vertical="center" wrapText="1"/>
    </xf>
    <xf numFmtId="0" fontId="16" fillId="0" borderId="4">
      <alignment vertical="center"/>
    </xf>
    <xf numFmtId="0" fontId="21" fillId="0" borderId="5">
      <alignment horizontal="center" vertical="center"/>
    </xf>
    <xf numFmtId="0" fontId="19" fillId="0" borderId="0">
      <alignment vertical="center"/>
    </xf>
    <xf numFmtId="0" fontId="19" fillId="0" borderId="0">
      <alignment horizontal="center" vertical="center"/>
    </xf>
    <xf numFmtId="0" fontId="16" fillId="0" borderId="6">
      <alignment horizontal="right" vertical="center"/>
    </xf>
    <xf numFmtId="49" fontId="16" fillId="0" borderId="7">
      <alignment horizontal="center" vertical="center"/>
    </xf>
    <xf numFmtId="0" fontId="16" fillId="0" borderId="8">
      <alignment horizontal="center" vertical="center" shrinkToFit="1"/>
    </xf>
    <xf numFmtId="0" fontId="19" fillId="0" borderId="0">
      <alignment vertical="center" wrapText="1"/>
    </xf>
    <xf numFmtId="0" fontId="19" fillId="0" borderId="9">
      <alignment horizontal="left" vertical="center" wrapText="1"/>
    </xf>
    <xf numFmtId="0" fontId="21" fillId="0" borderId="6">
      <alignment horizontal="right" vertical="center"/>
    </xf>
    <xf numFmtId="1" fontId="21" fillId="0" borderId="8">
      <alignment horizontal="center" vertical="center" shrinkToFit="1"/>
    </xf>
    <xf numFmtId="0" fontId="19" fillId="0" borderId="10">
      <alignment vertical="center" wrapText="1"/>
    </xf>
    <xf numFmtId="0" fontId="19" fillId="0" borderId="11">
      <alignment vertical="center" wrapText="1"/>
    </xf>
    <xf numFmtId="49" fontId="19" fillId="0" borderId="11">
      <alignment vertical="center" wrapText="1"/>
    </xf>
    <xf numFmtId="0" fontId="19" fillId="0" borderId="11">
      <alignment vertical="center"/>
    </xf>
    <xf numFmtId="0" fontId="21" fillId="0" borderId="8">
      <alignment vertical="center"/>
    </xf>
    <xf numFmtId="49" fontId="19" fillId="0" borderId="0">
      <alignment vertical="center" wrapText="1"/>
    </xf>
    <xf numFmtId="49" fontId="21" fillId="0" borderId="8">
      <alignment horizontal="center" vertical="center"/>
    </xf>
    <xf numFmtId="49" fontId="21" fillId="0" borderId="12">
      <alignment horizontal="center" vertical="center"/>
    </xf>
    <xf numFmtId="0" fontId="22" fillId="0" borderId="0">
      <alignment horizontal="left" vertical="center" wrapText="1"/>
    </xf>
    <xf numFmtId="0" fontId="22" fillId="0" borderId="0">
      <alignment vertical="center" wrapText="1"/>
    </xf>
    <xf numFmtId="0" fontId="16" fillId="0" borderId="9">
      <alignment vertical="center"/>
    </xf>
    <xf numFmtId="0" fontId="17" fillId="0" borderId="9">
      <alignment vertical="center"/>
    </xf>
    <xf numFmtId="0" fontId="21" fillId="0" borderId="3">
      <alignment horizontal="center" vertical="center" wrapText="1"/>
    </xf>
    <xf numFmtId="49" fontId="21" fillId="0" borderId="3">
      <alignment horizontal="center" vertical="center" wrapText="1"/>
    </xf>
    <xf numFmtId="0" fontId="21" fillId="0" borderId="3">
      <alignment horizontal="center" vertical="center" wrapText="1"/>
    </xf>
    <xf numFmtId="49" fontId="21" fillId="0" borderId="3">
      <alignment horizontal="center" vertical="center" wrapText="1"/>
    </xf>
    <xf numFmtId="0" fontId="21" fillId="0" borderId="5">
      <alignment horizontal="center" vertical="center" wrapText="1"/>
    </xf>
    <xf numFmtId="49" fontId="21" fillId="0" borderId="13">
      <alignment vertical="center" wrapText="1"/>
    </xf>
    <xf numFmtId="49" fontId="21" fillId="0" borderId="14">
      <alignment horizontal="center" vertical="center" shrinkToFit="1"/>
    </xf>
    <xf numFmtId="1" fontId="21" fillId="0" borderId="3">
      <alignment horizontal="center" vertical="center" shrinkToFit="1"/>
    </xf>
    <xf numFmtId="4" fontId="21" fillId="0" borderId="3">
      <alignment horizontal="right" vertical="center" shrinkToFit="1"/>
    </xf>
    <xf numFmtId="4" fontId="21" fillId="0" borderId="15">
      <alignment horizontal="right" vertical="center" shrinkToFit="1"/>
    </xf>
    <xf numFmtId="4" fontId="21" fillId="0" borderId="16">
      <alignment horizontal="right" vertical="center" shrinkToFit="1"/>
    </xf>
    <xf numFmtId="0" fontId="21" fillId="0" borderId="0"/>
    <xf numFmtId="49" fontId="23" fillId="0" borderId="17">
      <alignment horizontal="left" vertical="center" wrapText="1" indent="1"/>
    </xf>
    <xf numFmtId="49" fontId="23" fillId="0" borderId="18">
      <alignment horizontal="center" vertical="center" shrinkToFit="1"/>
    </xf>
    <xf numFmtId="1" fontId="23" fillId="0" borderId="19">
      <alignment horizontal="center" vertical="center" shrinkToFit="1"/>
    </xf>
    <xf numFmtId="4" fontId="23" fillId="0" borderId="19">
      <alignment horizontal="right" vertical="center" shrinkToFit="1"/>
    </xf>
    <xf numFmtId="4" fontId="23" fillId="0" borderId="20">
      <alignment horizontal="right" vertical="center" shrinkToFit="1"/>
    </xf>
    <xf numFmtId="0" fontId="21" fillId="0" borderId="0">
      <alignment vertical="center"/>
    </xf>
    <xf numFmtId="0" fontId="21" fillId="0" borderId="21">
      <alignment vertical="center"/>
    </xf>
    <xf numFmtId="0" fontId="21" fillId="0" borderId="0">
      <alignment horizontal="left" vertical="center" wrapText="1"/>
    </xf>
    <xf numFmtId="0" fontId="21" fillId="0" borderId="0">
      <alignment vertical="center" wrapText="1"/>
    </xf>
    <xf numFmtId="0" fontId="21" fillId="0" borderId="14">
      <alignment horizontal="center" vertical="center" wrapText="1"/>
    </xf>
    <xf numFmtId="49" fontId="21" fillId="0" borderId="22">
      <alignment horizontal="center" vertical="center" wrapText="1"/>
    </xf>
    <xf numFmtId="49" fontId="21" fillId="0" borderId="3">
      <alignment horizontal="center" vertical="center" wrapText="1"/>
    </xf>
    <xf numFmtId="49" fontId="21" fillId="0" borderId="3">
      <alignment horizontal="center" vertical="center" wrapText="1"/>
    </xf>
    <xf numFmtId="49" fontId="21" fillId="0" borderId="19">
      <alignment horizontal="center" vertical="center" wrapText="1"/>
    </xf>
    <xf numFmtId="49" fontId="21" fillId="0" borderId="19">
      <alignment horizontal="center" vertical="center" wrapText="1"/>
    </xf>
    <xf numFmtId="4" fontId="21" fillId="0" borderId="13">
      <alignment horizontal="right" vertical="center" shrinkToFit="1"/>
    </xf>
    <xf numFmtId="4" fontId="23" fillId="0" borderId="23">
      <alignment horizontal="right" vertical="center" shrinkToFit="1"/>
    </xf>
    <xf numFmtId="0" fontId="20" fillId="0" borderId="0">
      <alignment vertical="center" wrapText="1"/>
    </xf>
    <xf numFmtId="0" fontId="21" fillId="0" borderId="15">
      <alignment horizontal="center" vertical="center" wrapText="1"/>
    </xf>
    <xf numFmtId="1" fontId="21" fillId="0" borderId="14">
      <alignment horizontal="center" vertical="center" shrinkToFit="1"/>
    </xf>
    <xf numFmtId="0" fontId="14" fillId="0" borderId="0"/>
    <xf numFmtId="0" fontId="14" fillId="0" borderId="0"/>
    <xf numFmtId="0" fontId="14" fillId="0" borderId="0"/>
    <xf numFmtId="0" fontId="24" fillId="0" borderId="0"/>
    <xf numFmtId="0" fontId="24" fillId="0" borderId="0"/>
    <xf numFmtId="0" fontId="19" fillId="2" borderId="0"/>
    <xf numFmtId="0" fontId="21" fillId="2" borderId="0"/>
    <xf numFmtId="0" fontId="19" fillId="2" borderId="0">
      <alignment shrinkToFit="1"/>
    </xf>
    <xf numFmtId="0" fontId="21" fillId="2" borderId="0">
      <alignment shrinkToFit="1"/>
    </xf>
    <xf numFmtId="0" fontId="23" fillId="0" borderId="14">
      <alignment horizontal="center" vertical="center" shrinkToFit="1"/>
    </xf>
    <xf numFmtId="4" fontId="23" fillId="0" borderId="3">
      <alignment horizontal="right" vertical="center" shrinkToFit="1"/>
    </xf>
    <xf numFmtId="4" fontId="23" fillId="0" borderId="16">
      <alignment horizontal="right" vertical="center" shrinkToFit="1"/>
    </xf>
  </cellStyleXfs>
  <cellXfs count="41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4" fontId="7" fillId="0" borderId="1" xfId="1" applyNumberFormat="1" applyFont="1" applyFill="1" applyBorder="1" applyAlignment="1">
      <alignment horizontal="right" wrapText="1"/>
    </xf>
    <xf numFmtId="164" fontId="7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right" wrapText="1"/>
    </xf>
    <xf numFmtId="166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0" fillId="0" borderId="0" xfId="0" applyNumberFormat="1"/>
    <xf numFmtId="4" fontId="8" fillId="0" borderId="0" xfId="0" applyNumberFormat="1" applyFont="1"/>
    <xf numFmtId="0" fontId="11" fillId="0" borderId="0" xfId="0" applyFont="1"/>
    <xf numFmtId="166" fontId="0" fillId="0" borderId="0" xfId="0" applyNumberFormat="1"/>
    <xf numFmtId="0" fontId="3" fillId="0" borderId="0" xfId="0" applyFont="1"/>
    <xf numFmtId="0" fontId="3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  <xf numFmtId="4" fontId="4" fillId="0" borderId="1" xfId="1" applyNumberFormat="1" applyFont="1" applyBorder="1" applyAlignment="1">
      <alignment horizontal="right" wrapText="1"/>
    </xf>
    <xf numFmtId="4" fontId="7" fillId="0" borderId="1" xfId="1" applyNumberFormat="1" applyFont="1" applyFill="1" applyBorder="1" applyAlignment="1">
      <alignment horizontal="right" wrapText="1"/>
    </xf>
    <xf numFmtId="4" fontId="7" fillId="0" borderId="1" xfId="1" applyNumberFormat="1" applyFont="1" applyBorder="1" applyAlignment="1">
      <alignment horizontal="right" wrapText="1"/>
    </xf>
    <xf numFmtId="4" fontId="5" fillId="0" borderId="2" xfId="2" applyNumberFormat="1" applyFont="1" applyFill="1" applyBorder="1" applyAlignment="1">
      <alignment horizontal="right"/>
    </xf>
    <xf numFmtId="0" fontId="12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right" wrapText="1"/>
    </xf>
    <xf numFmtId="43" fontId="0" fillId="0" borderId="0" xfId="0" applyNumberFormat="1"/>
    <xf numFmtId="0" fontId="0" fillId="0" borderId="0" xfId="0" applyNumberFormat="1"/>
    <xf numFmtId="0" fontId="0" fillId="0" borderId="0" xfId="0" applyAlignment="1">
      <alignment horizontal="right" wrapText="1"/>
    </xf>
    <xf numFmtId="0" fontId="4" fillId="0" borderId="0" xfId="0" applyFont="1" applyFill="1" applyAlignment="1">
      <alignment horizontal="center" vertical="center" wrapText="1"/>
    </xf>
    <xf numFmtId="2" fontId="3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right" vertical="center" wrapText="1"/>
    </xf>
  </cellXfs>
  <cellStyles count="86">
    <cellStyle name="br" xfId="76"/>
    <cellStyle name="col" xfId="75"/>
    <cellStyle name="style0" xfId="77"/>
    <cellStyle name="td" xfId="78"/>
    <cellStyle name="tr" xfId="74"/>
    <cellStyle name="xl21" xfId="79"/>
    <cellStyle name="xl22" xfId="5"/>
    <cellStyle name="xl23" xfId="21"/>
    <cellStyle name="xl24" xfId="22"/>
    <cellStyle name="xl25" xfId="26"/>
    <cellStyle name="xl26" xfId="9"/>
    <cellStyle name="xl27" xfId="38"/>
    <cellStyle name="xl28" xfId="40"/>
    <cellStyle name="xl29" xfId="42"/>
    <cellStyle name="xl30" xfId="80"/>
    <cellStyle name="xl31" xfId="47"/>
    <cellStyle name="xl32" xfId="54"/>
    <cellStyle name="xl33" xfId="59"/>
    <cellStyle name="xl34" xfId="14"/>
    <cellStyle name="xl35" xfId="6"/>
    <cellStyle name="xl36" xfId="31"/>
    <cellStyle name="xl37" xfId="39"/>
    <cellStyle name="xl38" xfId="46"/>
    <cellStyle name="xl39" xfId="48"/>
    <cellStyle name="xl40" xfId="55"/>
    <cellStyle name="xl41" xfId="60"/>
    <cellStyle name="xl42" xfId="81"/>
    <cellStyle name="xl43" xfId="7"/>
    <cellStyle name="xl44" xfId="49"/>
    <cellStyle name="xl45" xfId="56"/>
    <cellStyle name="xl46" xfId="8"/>
    <cellStyle name="xl47" xfId="32"/>
    <cellStyle name="xl48" xfId="35"/>
    <cellStyle name="xl49" xfId="45"/>
    <cellStyle name="xl50" xfId="50"/>
    <cellStyle name="xl51" xfId="57"/>
    <cellStyle name="xl52" xfId="3"/>
    <cellStyle name="xl52 2" xfId="33"/>
    <cellStyle name="xl53" xfId="82"/>
    <cellStyle name="xl54" xfId="10"/>
    <cellStyle name="xl55" xfId="27"/>
    <cellStyle name="xl56" xfId="30"/>
    <cellStyle name="xl57" xfId="61"/>
    <cellStyle name="xl58" xfId="11"/>
    <cellStyle name="xl59" xfId="41"/>
    <cellStyle name="xl60" xfId="62"/>
    <cellStyle name="xl61" xfId="43"/>
    <cellStyle name="xl62" xfId="12"/>
    <cellStyle name="xl63" xfId="13"/>
    <cellStyle name="xl64" xfId="16"/>
    <cellStyle name="xl65" xfId="18"/>
    <cellStyle name="xl66" xfId="17"/>
    <cellStyle name="xl67" xfId="19"/>
    <cellStyle name="xl68" xfId="23"/>
    <cellStyle name="xl69" xfId="28"/>
    <cellStyle name="xl70" xfId="51"/>
    <cellStyle name="xl71" xfId="53"/>
    <cellStyle name="xl72" xfId="15"/>
    <cellStyle name="xl73" xfId="20"/>
    <cellStyle name="xl74" xfId="24"/>
    <cellStyle name="xl75" xfId="25"/>
    <cellStyle name="xl76" xfId="29"/>
    <cellStyle name="xl77" xfId="34"/>
    <cellStyle name="xl78" xfId="36"/>
    <cellStyle name="xl79" xfId="37"/>
    <cellStyle name="xl80" xfId="44"/>
    <cellStyle name="xl81" xfId="52"/>
    <cellStyle name="xl82" xfId="58"/>
    <cellStyle name="xl83" xfId="63"/>
    <cellStyle name="xl84" xfId="64"/>
    <cellStyle name="xl85" xfId="65"/>
    <cellStyle name="xl86" xfId="66"/>
    <cellStyle name="xl87" xfId="67"/>
    <cellStyle name="xl88" xfId="69"/>
    <cellStyle name="xl89" xfId="70"/>
    <cellStyle name="xl90" xfId="68"/>
    <cellStyle name="xl91" xfId="73"/>
    <cellStyle name="xl92" xfId="83"/>
    <cellStyle name="xl93" xfId="84"/>
    <cellStyle name="xl94" xfId="71"/>
    <cellStyle name="xl95" xfId="72"/>
    <cellStyle name="xl96" xfId="85"/>
    <cellStyle name="Обычный" xfId="0" builtinId="0"/>
    <cellStyle name="Обычный 2" xfId="2"/>
    <cellStyle name="Обычный 3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2/&#1041;&#1070;&#1044;&#1046;&#1045;&#1058;%202022/&#1055;&#1056;&#1054;&#1045;&#1050;&#1058;%20&#1041;&#1070;&#1044;%202022/1%20&#1044;&#1054;&#1061;%20&#1053;&#1040;%2001%2010%202021%20&#1080;%20&#1087;&#1083;&#1072;&#1085;%202022%202023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 "/>
      <sheetName val="Лист1"/>
      <sheetName val="Лист2"/>
    </sheetNames>
    <sheetDataSet>
      <sheetData sheetId="0">
        <row r="5">
          <cell r="V5">
            <v>276808846.60000002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>
      <selection activeCell="G1" sqref="G1"/>
    </sheetView>
  </sheetViews>
  <sheetFormatPr defaultRowHeight="15" x14ac:dyDescent="0.25"/>
  <cols>
    <col min="1" max="1" width="39.28515625" customWidth="1"/>
    <col min="2" max="2" width="30.28515625" customWidth="1"/>
    <col min="3" max="3" width="17.85546875" customWidth="1"/>
    <col min="4" max="4" width="16.5703125" customWidth="1"/>
    <col min="5" max="5" width="17.28515625" customWidth="1"/>
    <col min="6" max="6" width="6.140625" customWidth="1"/>
    <col min="7" max="7" width="18.85546875" customWidth="1"/>
  </cols>
  <sheetData>
    <row r="1" spans="1:7" ht="108" customHeight="1" x14ac:dyDescent="0.25">
      <c r="A1" s="23"/>
      <c r="B1" s="23"/>
      <c r="C1" s="39" t="s">
        <v>47</v>
      </c>
      <c r="D1" s="39"/>
      <c r="E1" s="39"/>
    </row>
    <row r="2" spans="1:7" ht="84" customHeight="1" x14ac:dyDescent="0.25">
      <c r="A2" s="3"/>
      <c r="B2" s="24"/>
      <c r="C2" s="32"/>
      <c r="D2" s="40" t="s">
        <v>43</v>
      </c>
      <c r="E2" s="40"/>
    </row>
    <row r="3" spans="1:7" ht="54.75" customHeight="1" x14ac:dyDescent="0.25">
      <c r="A3" s="38" t="s">
        <v>42</v>
      </c>
      <c r="B3" s="38"/>
      <c r="C3" s="38"/>
      <c r="D3" s="38"/>
      <c r="E3" s="38"/>
    </row>
    <row r="4" spans="1:7" ht="21" customHeight="1" x14ac:dyDescent="0.25">
      <c r="A4" s="23"/>
      <c r="B4" s="23"/>
      <c r="C4" s="4"/>
      <c r="D4" s="23"/>
      <c r="E4" s="4" t="s">
        <v>41</v>
      </c>
    </row>
    <row r="5" spans="1:7" ht="54" customHeight="1" x14ac:dyDescent="0.25">
      <c r="A5" s="15" t="s">
        <v>0</v>
      </c>
      <c r="B5" s="15" t="s">
        <v>17</v>
      </c>
      <c r="C5" s="15" t="s">
        <v>46</v>
      </c>
      <c r="D5" s="25" t="s">
        <v>44</v>
      </c>
      <c r="E5" s="33" t="s">
        <v>45</v>
      </c>
    </row>
    <row r="6" spans="1:7" ht="18" customHeight="1" x14ac:dyDescent="0.25">
      <c r="A6" s="9" t="s">
        <v>1</v>
      </c>
      <c r="B6" s="10"/>
      <c r="C6" s="17">
        <f>C7+C26</f>
        <v>448003852.27000004</v>
      </c>
      <c r="D6" s="26">
        <f t="shared" ref="D6:E6" si="0">D7+D26</f>
        <v>33281642.739999983</v>
      </c>
      <c r="E6" s="17">
        <f t="shared" si="0"/>
        <v>481285495.00999999</v>
      </c>
      <c r="G6" s="22"/>
    </row>
    <row r="7" spans="1:7" ht="18" customHeight="1" x14ac:dyDescent="0.25">
      <c r="A7" s="11" t="s">
        <v>14</v>
      </c>
      <c r="B7" s="6" t="s">
        <v>18</v>
      </c>
      <c r="C7" s="18">
        <f>C8+C19</f>
        <v>208904934.60000002</v>
      </c>
      <c r="D7" s="27">
        <f t="shared" ref="D7:E7" si="1">D8+D19</f>
        <v>12147514.440000001</v>
      </c>
      <c r="E7" s="18">
        <f t="shared" si="1"/>
        <v>221052449.04000002</v>
      </c>
      <c r="G7" s="22"/>
    </row>
    <row r="8" spans="1:7" ht="18" customHeight="1" x14ac:dyDescent="0.25">
      <c r="A8" s="11" t="s">
        <v>13</v>
      </c>
      <c r="B8" s="7"/>
      <c r="C8" s="16">
        <f>C9+C11+C13+C16</f>
        <v>191290931.49000001</v>
      </c>
      <c r="D8" s="28">
        <f t="shared" ref="D8:E8" si="2">D9+D11+D13+D16</f>
        <v>10932185.440000001</v>
      </c>
      <c r="E8" s="18">
        <f t="shared" si="2"/>
        <v>202223116.93000001</v>
      </c>
      <c r="G8" s="22"/>
    </row>
    <row r="9" spans="1:7" ht="30.75" customHeight="1" x14ac:dyDescent="0.25">
      <c r="A9" s="11" t="s">
        <v>10</v>
      </c>
      <c r="B9" s="6" t="s">
        <v>19</v>
      </c>
      <c r="C9" s="16">
        <f>C10</f>
        <v>94289926</v>
      </c>
      <c r="D9" s="28">
        <f t="shared" ref="D9:E9" si="3">D10</f>
        <v>0</v>
      </c>
      <c r="E9" s="18">
        <f t="shared" si="3"/>
        <v>94289926</v>
      </c>
      <c r="G9" s="22"/>
    </row>
    <row r="10" spans="1:7" ht="18" customHeight="1" x14ac:dyDescent="0.25">
      <c r="A10" s="12" t="s">
        <v>9</v>
      </c>
      <c r="B10" s="8" t="s">
        <v>38</v>
      </c>
      <c r="C10" s="13">
        <v>94289926</v>
      </c>
      <c r="D10" s="29"/>
      <c r="E10" s="13">
        <f>C10+D10</f>
        <v>94289926</v>
      </c>
      <c r="G10" s="22"/>
    </row>
    <row r="11" spans="1:7" ht="47.25" customHeight="1" x14ac:dyDescent="0.25">
      <c r="A11" s="11" t="s">
        <v>15</v>
      </c>
      <c r="B11" s="6" t="s">
        <v>20</v>
      </c>
      <c r="C11" s="18">
        <f>C12</f>
        <v>5083005.49</v>
      </c>
      <c r="D11" s="27">
        <f t="shared" ref="D11:E11" si="4">D12</f>
        <v>0</v>
      </c>
      <c r="E11" s="18">
        <f t="shared" si="4"/>
        <v>5083005.49</v>
      </c>
      <c r="G11" s="22"/>
    </row>
    <row r="12" spans="1:7" s="5" customFormat="1" ht="49.5" customHeight="1" x14ac:dyDescent="0.25">
      <c r="A12" s="12" t="s">
        <v>16</v>
      </c>
      <c r="B12" s="7" t="s">
        <v>39</v>
      </c>
      <c r="C12" s="13">
        <v>5083005.49</v>
      </c>
      <c r="D12" s="29"/>
      <c r="E12" s="13">
        <f>C12+D12</f>
        <v>5083005.49</v>
      </c>
      <c r="G12" s="22"/>
    </row>
    <row r="13" spans="1:7" s="5" customFormat="1" ht="33" customHeight="1" x14ac:dyDescent="0.25">
      <c r="A13" s="11" t="s">
        <v>33</v>
      </c>
      <c r="B13" s="6" t="s">
        <v>29</v>
      </c>
      <c r="C13" s="18">
        <f>C14+C15</f>
        <v>66300000</v>
      </c>
      <c r="D13" s="27">
        <f t="shared" ref="D13:E13" si="5">D14+D15</f>
        <v>7432185.4400000004</v>
      </c>
      <c r="E13" s="18">
        <f t="shared" si="5"/>
        <v>73732185.439999998</v>
      </c>
      <c r="G13" s="22"/>
    </row>
    <row r="14" spans="1:7" s="5" customFormat="1" ht="49.5" customHeight="1" x14ac:dyDescent="0.25">
      <c r="A14" s="12" t="s">
        <v>36</v>
      </c>
      <c r="B14" s="8" t="s">
        <v>37</v>
      </c>
      <c r="C14" s="13">
        <v>66300000</v>
      </c>
      <c r="D14" s="29">
        <v>7432185.4400000004</v>
      </c>
      <c r="E14" s="13">
        <f>C14+D14</f>
        <v>73732185.439999998</v>
      </c>
      <c r="G14" s="22"/>
    </row>
    <row r="15" spans="1:7" s="5" customFormat="1" ht="18" hidden="1" customHeight="1" x14ac:dyDescent="0.25">
      <c r="A15" s="12" t="s">
        <v>34</v>
      </c>
      <c r="B15" s="8" t="s">
        <v>35</v>
      </c>
      <c r="C15" s="13"/>
      <c r="D15" s="29"/>
      <c r="E15" s="13"/>
      <c r="G15" s="22"/>
    </row>
    <row r="16" spans="1:7" ht="30" customHeight="1" x14ac:dyDescent="0.25">
      <c r="A16" s="11" t="s">
        <v>11</v>
      </c>
      <c r="B16" s="6" t="s">
        <v>21</v>
      </c>
      <c r="C16" s="16">
        <f>C17+C18</f>
        <v>25618000</v>
      </c>
      <c r="D16" s="28">
        <f t="shared" ref="D16:E16" si="6">D17+D18</f>
        <v>3500000</v>
      </c>
      <c r="E16" s="18">
        <f t="shared" si="6"/>
        <v>29118000</v>
      </c>
      <c r="G16" s="22"/>
    </row>
    <row r="17" spans="1:7" ht="18" customHeight="1" x14ac:dyDescent="0.25">
      <c r="A17" s="12" t="s">
        <v>40</v>
      </c>
      <c r="B17" s="7" t="s">
        <v>32</v>
      </c>
      <c r="C17" s="14">
        <v>15000000</v>
      </c>
      <c r="D17" s="30"/>
      <c r="E17" s="13">
        <f t="shared" ref="E17:E26" si="7">C17+D17</f>
        <v>15000000</v>
      </c>
      <c r="G17" s="22"/>
    </row>
    <row r="18" spans="1:7" ht="18" customHeight="1" x14ac:dyDescent="0.25">
      <c r="A18" s="12" t="s">
        <v>30</v>
      </c>
      <c r="B18" s="7" t="s">
        <v>31</v>
      </c>
      <c r="C18" s="14">
        <v>10618000</v>
      </c>
      <c r="D18" s="30">
        <v>3500000</v>
      </c>
      <c r="E18" s="13">
        <f t="shared" si="7"/>
        <v>14118000</v>
      </c>
      <c r="G18" s="22"/>
    </row>
    <row r="19" spans="1:7" ht="18" customHeight="1" x14ac:dyDescent="0.25">
      <c r="A19" s="11" t="s">
        <v>12</v>
      </c>
      <c r="B19" s="7"/>
      <c r="C19" s="16">
        <f>C20+C21+C22+C23+C24+C25</f>
        <v>17614003.109999999</v>
      </c>
      <c r="D19" s="28">
        <f t="shared" ref="D19:E19" si="8">D20+D21+D22+D23+D24+D25</f>
        <v>1215329</v>
      </c>
      <c r="E19" s="18">
        <f t="shared" si="8"/>
        <v>18829332.109999999</v>
      </c>
      <c r="G19" s="22"/>
    </row>
    <row r="20" spans="1:7" ht="48.75" customHeight="1" x14ac:dyDescent="0.25">
      <c r="A20" s="12" t="s">
        <v>2</v>
      </c>
      <c r="B20" s="7" t="s">
        <v>22</v>
      </c>
      <c r="C20" s="14">
        <v>9876343</v>
      </c>
      <c r="D20" s="30">
        <v>391200</v>
      </c>
      <c r="E20" s="13">
        <f t="shared" si="7"/>
        <v>10267543</v>
      </c>
      <c r="G20" s="22"/>
    </row>
    <row r="21" spans="1:7" ht="34.5" customHeight="1" x14ac:dyDescent="0.25">
      <c r="A21" s="12" t="s">
        <v>3</v>
      </c>
      <c r="B21" s="7" t="s">
        <v>23</v>
      </c>
      <c r="C21" s="14">
        <v>38500</v>
      </c>
      <c r="D21" s="30"/>
      <c r="E21" s="13">
        <f t="shared" si="7"/>
        <v>38500</v>
      </c>
      <c r="G21" s="22"/>
    </row>
    <row r="22" spans="1:7" ht="34.5" customHeight="1" x14ac:dyDescent="0.25">
      <c r="A22" s="12" t="s">
        <v>4</v>
      </c>
      <c r="B22" s="7" t="s">
        <v>24</v>
      </c>
      <c r="C22" s="14">
        <v>4579520.1099999994</v>
      </c>
      <c r="D22" s="30"/>
      <c r="E22" s="13">
        <f t="shared" si="7"/>
        <v>4579520.1099999994</v>
      </c>
      <c r="G22" s="22"/>
    </row>
    <row r="23" spans="1:7" ht="18" customHeight="1" x14ac:dyDescent="0.25">
      <c r="A23" s="12" t="s">
        <v>5</v>
      </c>
      <c r="B23" s="7" t="s">
        <v>25</v>
      </c>
      <c r="C23" s="14">
        <v>70120</v>
      </c>
      <c r="D23" s="30"/>
      <c r="E23" s="13">
        <f t="shared" si="7"/>
        <v>70120</v>
      </c>
      <c r="G23" s="22"/>
    </row>
    <row r="24" spans="1:7" ht="18" customHeight="1" x14ac:dyDescent="0.25">
      <c r="A24" s="12" t="s">
        <v>6</v>
      </c>
      <c r="B24" s="7" t="s">
        <v>26</v>
      </c>
      <c r="C24" s="14">
        <v>98039</v>
      </c>
      <c r="D24" s="30"/>
      <c r="E24" s="13">
        <f t="shared" si="7"/>
        <v>98039</v>
      </c>
      <c r="G24" s="22"/>
    </row>
    <row r="25" spans="1:7" ht="18" customHeight="1" x14ac:dyDescent="0.25">
      <c r="A25" s="12" t="s">
        <v>7</v>
      </c>
      <c r="B25" s="7" t="s">
        <v>27</v>
      </c>
      <c r="C25" s="14">
        <v>2951481</v>
      </c>
      <c r="D25" s="30">
        <v>824129</v>
      </c>
      <c r="E25" s="13">
        <f t="shared" si="7"/>
        <v>3775610</v>
      </c>
      <c r="G25" s="22"/>
    </row>
    <row r="26" spans="1:7" ht="34.5" customHeight="1" x14ac:dyDescent="0.25">
      <c r="A26" s="11" t="s">
        <v>8</v>
      </c>
      <c r="B26" s="6" t="s">
        <v>28</v>
      </c>
      <c r="C26" s="31">
        <v>239098917.67000002</v>
      </c>
      <c r="D26" s="31">
        <v>21134128.299999982</v>
      </c>
      <c r="E26" s="34">
        <f t="shared" si="7"/>
        <v>260233045.97</v>
      </c>
      <c r="G26" s="22"/>
    </row>
    <row r="27" spans="1:7" ht="16.5" hidden="1" x14ac:dyDescent="0.25">
      <c r="A27" s="1"/>
      <c r="B27" s="1"/>
      <c r="C27" s="2"/>
    </row>
    <row r="28" spans="1:7" hidden="1" x14ac:dyDescent="0.25">
      <c r="C28" s="19">
        <f>'[1]ДОХ '!$V$5</f>
        <v>276808846.60000002</v>
      </c>
    </row>
    <row r="29" spans="1:7" ht="18.75" hidden="1" x14ac:dyDescent="0.3">
      <c r="C29" s="20">
        <f>C6-C28</f>
        <v>171195005.67000002</v>
      </c>
    </row>
    <row r="32" spans="1:7" x14ac:dyDescent="0.25">
      <c r="E32" s="36"/>
    </row>
    <row r="34" spans="5:5" x14ac:dyDescent="0.25">
      <c r="E34" s="37"/>
    </row>
    <row r="35" spans="5:5" x14ac:dyDescent="0.25">
      <c r="E35" s="19"/>
    </row>
    <row r="36" spans="5:5" x14ac:dyDescent="0.25">
      <c r="E36" s="35"/>
    </row>
  </sheetData>
  <mergeCells count="3">
    <mergeCell ref="A3:E3"/>
    <mergeCell ref="C1:E1"/>
    <mergeCell ref="D2:E2"/>
  </mergeCells>
  <printOptions horizontalCentered="1"/>
  <pageMargins left="0.51181102362204722" right="0.39370078740157483" top="0.39370078740157483" bottom="0" header="0.51181102362204722" footer="0.31496062992125984"/>
  <pageSetup paperSize="9" scale="75" firstPageNumber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3" sqref="A13"/>
    </sheetView>
  </sheetViews>
  <sheetFormatPr defaultRowHeight="15" x14ac:dyDescent="0.25"/>
  <cols>
    <col min="1" max="1" width="17.28515625" customWidth="1"/>
  </cols>
  <sheetData>
    <row r="1" spans="1:1" ht="76.5" x14ac:dyDescent="1.1000000000000001">
      <c r="A1" s="2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Ирина Азарова</cp:lastModifiedBy>
  <cp:lastPrinted>2024-09-19T07:12:53Z</cp:lastPrinted>
  <dcterms:created xsi:type="dcterms:W3CDTF">2017-10-23T09:06:05Z</dcterms:created>
  <dcterms:modified xsi:type="dcterms:W3CDTF">2024-09-27T08:19:52Z</dcterms:modified>
</cp:coreProperties>
</file>